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alidost\Desktop\خلاصه معاملات\"/>
    </mc:Choice>
  </mc:AlternateContent>
  <xr:revisionPtr revIDLastSave="0" documentId="13_ncr:1_{97D26EBF-C0CB-4412-B118-F28636E910FA}" xr6:coauthVersionLast="47" xr6:coauthVersionMax="47" xr10:uidLastSave="{00000000-0000-0000-0000-000000000000}"/>
  <bookViews>
    <workbookView xWindow="-120" yWindow="-120" windowWidth="29040" windowHeight="15840" xr2:uid="{594C9B12-641F-4C1B-B45D-D01EE1C82013}"/>
  </bookViews>
  <sheets>
    <sheet name="Sheet1" sheetId="1" r:id="rId1"/>
  </sheets>
  <externalReferences>
    <externalReference r:id="rId2"/>
  </externalReferences>
  <definedNames>
    <definedName name="_xlnm.Print_Area" localSheetId="0">Sheet1!$B$1:$G$11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F9" i="1"/>
  <c r="G9" i="1" s="1"/>
  <c r="F10" i="1"/>
  <c r="E10" i="1"/>
  <c r="D10" i="1"/>
  <c r="F11" i="1"/>
  <c r="E11" i="1"/>
  <c r="D11" i="1"/>
  <c r="E8" i="1"/>
  <c r="F8" i="1"/>
  <c r="D8" i="1"/>
  <c r="F7" i="1"/>
  <c r="E7" i="1"/>
  <c r="G7" i="1" s="1"/>
  <c r="G8" i="1" l="1"/>
  <c r="G11" i="1"/>
  <c r="G10" i="1"/>
</calcChain>
</file>

<file path=xl/sharedStrings.xml><?xml version="1.0" encoding="utf-8"?>
<sst xmlns="http://schemas.openxmlformats.org/spreadsheetml/2006/main" count="28" uniqueCount="16">
  <si>
    <t xml:space="preserve">حجم عرضه </t>
  </si>
  <si>
    <t>حجم معامله</t>
  </si>
  <si>
    <t xml:space="preserve">مبلغ معامله </t>
  </si>
  <si>
    <t>میانگین</t>
  </si>
  <si>
    <t>میلگرد</t>
  </si>
  <si>
    <t>شمش</t>
  </si>
  <si>
    <t>تیرآهن</t>
  </si>
  <si>
    <t>گندله</t>
  </si>
  <si>
    <t>کنستانتره</t>
  </si>
  <si>
    <t xml:space="preserve">نام کالا </t>
  </si>
  <si>
    <t xml:space="preserve">سنگ آهن 
دانه بندی </t>
  </si>
  <si>
    <t>ردیف</t>
  </si>
  <si>
    <t>بریکت اسفنجی</t>
  </si>
  <si>
    <t>−</t>
  </si>
  <si>
    <t xml:space="preserve">خلاصه معاملات-17 فروردین  </t>
  </si>
  <si>
    <t>آهن اسفنجی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</si>
</sst>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</font>
    <font>
      <b/>
      <sz val="12"/>
      <color rgb="FF006100"/>
      <name val="B Nazanin"/>
      <charset val="178"/>
    </font>
    <font>
      <b/>
      <sz val="16"/>
      <color theme="1"/>
      <name val="B Mitra"/>
      <charset val="178"/>
    </font>
    <font>
      <b/>
      <sz val="10"/>
      <color theme="1"/>
      <name val="B Titr"/>
      <charset val="178"/>
    </font>
    <font>
      <b/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vertical="center"/>
    </xf>
    <xf numFmtId="3" fontId="0" fillId="0" borderId="0" xfId="1" applyNumberFormat="1" applyFont="1"/>
    <xf numFmtId="3" fontId="4" fillId="0" borderId="1" xfId="1" applyNumberFormat="1" applyFont="1" applyBorder="1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applyNumberFormat="1" applyFont="1"/>
    <xf numFmtId="3" fontId="4" fillId="0" borderId="1" xfId="2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3" fillId="3" borderId="0" xfId="1" applyNumberFormat="1" applyFont="1" applyFill="1" applyAlignment="1">
      <alignment horizontal="center" vertical="center"/>
    </xf>
    <xf numFmtId="3" fontId="6" fillId="0" borderId="0" xfId="2" applyNumberFormat="1" applyFont="1"/>
    <xf numFmtId="3" fontId="4" fillId="0" borderId="8" xfId="2" applyNumberFormat="1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15" xfId="2" applyNumberFormat="1" applyFont="1" applyBorder="1" applyAlignment="1">
      <alignment horizontal="center" vertical="center"/>
    </xf>
    <xf numFmtId="3" fontId="5" fillId="0" borderId="15" xfId="1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3" borderId="3" xfId="1" applyNumberFormat="1" applyFont="1" applyFill="1" applyBorder="1" applyAlignment="1">
      <alignment horizontal="center" vertical="center"/>
    </xf>
    <xf numFmtId="0" fontId="10" fillId="3" borderId="5" xfId="1" applyNumberFormat="1" applyFont="1" applyFill="1" applyBorder="1" applyAlignment="1">
      <alignment horizontal="center" vertical="center"/>
    </xf>
    <xf numFmtId="0" fontId="10" fillId="3" borderId="9" xfId="1" applyNumberFormat="1" applyFont="1" applyFill="1" applyBorder="1" applyAlignment="1">
      <alignment horizontal="center" vertical="center"/>
    </xf>
    <xf numFmtId="0" fontId="10" fillId="3" borderId="7" xfId="1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alidost\Desktop\&#1570;&#1605;&#1575;&#1585;%20&#1605;&#1593;&#1575;&#1605;&#1604;&#1578;%20&#1601;&#1740;&#1586;&#1740;&#1705;&#1740;%20-&#1601;&#1585;&#1608;&#1585;&#1583;&#1740;&#1606;%201404\&#1575;&#1605;&#1575;&#1585;%20&#1605;&#1593;&#1575;&#1605;&#1604;&#1575;&#1578;%20&#1601;&#1740;&#1586;&#1740;&#1705;&#1740;-17&#1601;&#1585;&#1608;&#1585;&#1583;&#1740;&#1606;.xls" TargetMode="External"/><Relationship Id="rId1" Type="http://schemas.openxmlformats.org/officeDocument/2006/relationships/externalLinkPath" Target="/Users/m.alidost/Desktop/&#1570;&#1605;&#1575;&#1585;%20&#1605;&#1593;&#1575;&#1605;&#1604;&#1578;%20&#1601;&#1740;&#1586;&#1740;&#1705;&#1740;%20-&#1601;&#1585;&#1608;&#1585;&#1583;&#1740;&#1606;%201404/&#1575;&#1605;&#1575;&#1585;%20&#1605;&#1593;&#1575;&#1605;&#1604;&#1575;&#1578;%20&#1601;&#1740;&#1586;&#1740;&#1705;&#1740;-17&#1601;&#1585;&#1608;&#1585;&#1583;&#1740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گندله سنگ اهن"/>
      <sheetName val="سنگ آهن دانه بندی"/>
      <sheetName val="کنستانتره سنگ آهن"/>
      <sheetName val="آهن اسفنجی بریکت"/>
      <sheetName val="آهن اسفنجی"/>
    </sheetNames>
    <sheetDataSet>
      <sheetData sheetId="0">
        <row r="281">
          <cell r="G281">
            <v>19701448000</v>
          </cell>
          <cell r="K281">
            <v>787000</v>
          </cell>
          <cell r="M281">
            <v>269000</v>
          </cell>
        </row>
      </sheetData>
      <sheetData sheetId="1">
        <row r="210">
          <cell r="G210">
            <v>573750000</v>
          </cell>
          <cell r="K210">
            <v>22500</v>
          </cell>
          <cell r="M210">
            <v>22500</v>
          </cell>
        </row>
      </sheetData>
      <sheetData sheetId="2">
        <row r="281">
          <cell r="G281">
            <v>18454250000</v>
          </cell>
          <cell r="K281">
            <v>569100</v>
          </cell>
          <cell r="M281">
            <v>415000</v>
          </cell>
        </row>
      </sheetData>
      <sheetData sheetId="3">
        <row r="6">
          <cell r="G6">
            <v>183188000</v>
          </cell>
          <cell r="K6">
            <v>22000</v>
          </cell>
          <cell r="M6">
            <v>1000</v>
          </cell>
        </row>
      </sheetData>
      <sheetData sheetId="4">
        <row r="281">
          <cell r="G281">
            <v>34400518350</v>
          </cell>
          <cell r="M281">
            <v>189400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3E95-F96F-493D-B9C8-638B8ACC13A9}">
  <dimension ref="B1:P20"/>
  <sheetViews>
    <sheetView rightToLeft="1" tabSelected="1" zoomScaleNormal="100" workbookViewId="0">
      <selection activeCell="E18" sqref="E18"/>
    </sheetView>
  </sheetViews>
  <sheetFormatPr defaultRowHeight="15" x14ac:dyDescent="0.25"/>
  <cols>
    <col min="2" max="2" width="6.140625" style="9" customWidth="1"/>
    <col min="3" max="3" width="14.5703125" customWidth="1"/>
    <col min="4" max="4" width="20.7109375" style="5" customWidth="1"/>
    <col min="5" max="5" width="20.28515625" style="6" customWidth="1"/>
    <col min="6" max="6" width="20.7109375" style="3" customWidth="1"/>
    <col min="7" max="7" width="20.7109375" style="2" customWidth="1"/>
  </cols>
  <sheetData>
    <row r="1" spans="2:16" ht="15.75" thickBot="1" x14ac:dyDescent="0.3"/>
    <row r="2" spans="2:16" ht="28.5" customHeight="1" thickBot="1" x14ac:dyDescent="0.3">
      <c r="B2" s="31" t="s">
        <v>14</v>
      </c>
      <c r="C2" s="32"/>
      <c r="D2" s="32"/>
      <c r="E2" s="32"/>
      <c r="F2" s="32"/>
      <c r="G2" s="33"/>
    </row>
    <row r="3" spans="2:16" ht="21.75" customHeight="1" thickTop="1" thickBot="1" x14ac:dyDescent="0.3">
      <c r="B3" s="18" t="s">
        <v>11</v>
      </c>
      <c r="C3" s="19" t="s">
        <v>9</v>
      </c>
      <c r="D3" s="20" t="s">
        <v>0</v>
      </c>
      <c r="E3" s="20" t="s">
        <v>1</v>
      </c>
      <c r="F3" s="21" t="s">
        <v>2</v>
      </c>
      <c r="G3" s="22" t="s">
        <v>3</v>
      </c>
    </row>
    <row r="4" spans="2:16" ht="20.100000000000001" customHeight="1" thickTop="1" x14ac:dyDescent="0.25">
      <c r="B4" s="27">
        <v>1</v>
      </c>
      <c r="C4" s="23" t="s">
        <v>5</v>
      </c>
      <c r="D4" s="16" t="s">
        <v>13</v>
      </c>
      <c r="E4" s="16" t="s">
        <v>13</v>
      </c>
      <c r="F4" s="16" t="s">
        <v>13</v>
      </c>
      <c r="G4" s="17" t="s">
        <v>13</v>
      </c>
    </row>
    <row r="5" spans="2:16" ht="20.100000000000001" customHeight="1" x14ac:dyDescent="0.25">
      <c r="B5" s="28">
        <v>2</v>
      </c>
      <c r="C5" s="24" t="s">
        <v>4</v>
      </c>
      <c r="D5" s="14" t="s">
        <v>13</v>
      </c>
      <c r="E5" s="14" t="s">
        <v>13</v>
      </c>
      <c r="F5" s="14" t="s">
        <v>13</v>
      </c>
      <c r="G5" s="15" t="s">
        <v>13</v>
      </c>
    </row>
    <row r="6" spans="2:16" ht="20.100000000000001" customHeight="1" x14ac:dyDescent="0.25">
      <c r="B6" s="28">
        <v>3</v>
      </c>
      <c r="C6" s="24" t="s">
        <v>6</v>
      </c>
      <c r="D6" s="14" t="s">
        <v>13</v>
      </c>
      <c r="E6" s="14" t="s">
        <v>13</v>
      </c>
      <c r="F6" s="14" t="s">
        <v>13</v>
      </c>
      <c r="G6" s="15" t="s">
        <v>13</v>
      </c>
    </row>
    <row r="7" spans="2:16" ht="20.100000000000001" customHeight="1" x14ac:dyDescent="0.25">
      <c r="B7" s="29">
        <v>4</v>
      </c>
      <c r="C7" s="24" t="s">
        <v>15</v>
      </c>
      <c r="D7" s="7">
        <v>246000</v>
      </c>
      <c r="E7" s="7">
        <f>'[1]آهن اسفنجی'!$M$281</f>
        <v>189400</v>
      </c>
      <c r="F7" s="4">
        <f>'[1]آهن اسفنجی'!$G$281</f>
        <v>34400518350</v>
      </c>
      <c r="G7" s="8">
        <f>F7/E7</f>
        <v>181628.92476240761</v>
      </c>
    </row>
    <row r="8" spans="2:16" ht="20.100000000000001" customHeight="1" x14ac:dyDescent="0.25">
      <c r="B8" s="28">
        <v>5</v>
      </c>
      <c r="C8" s="24" t="s">
        <v>12</v>
      </c>
      <c r="D8" s="7">
        <f>'[1]آهن اسفنجی بریکت'!$K$6</f>
        <v>22000</v>
      </c>
      <c r="E8" s="7">
        <f>'[1]آهن اسفنجی بریکت'!$M$6</f>
        <v>1000</v>
      </c>
      <c r="F8" s="7">
        <f>'[1]آهن اسفنجی بریکت'!$G$6</f>
        <v>183188000</v>
      </c>
      <c r="G8" s="8">
        <f>F8/E8</f>
        <v>183188</v>
      </c>
    </row>
    <row r="9" spans="2:16" ht="36" customHeight="1" x14ac:dyDescent="0.25">
      <c r="B9" s="28">
        <v>6</v>
      </c>
      <c r="C9" s="25" t="s">
        <v>10</v>
      </c>
      <c r="D9" s="7">
        <f>'[1]سنگ آهن دانه بندی'!$K$210</f>
        <v>22500</v>
      </c>
      <c r="E9" s="7">
        <f>'[1]سنگ آهن دانه بندی'!$M$210</f>
        <v>22500</v>
      </c>
      <c r="F9" s="4">
        <f>'[1]سنگ آهن دانه بندی'!$G$210</f>
        <v>573750000</v>
      </c>
      <c r="G9" s="8">
        <f>F9/E9</f>
        <v>25500</v>
      </c>
      <c r="P9" s="1"/>
    </row>
    <row r="10" spans="2:16" ht="24.75" customHeight="1" x14ac:dyDescent="0.25">
      <c r="B10" s="28">
        <v>7</v>
      </c>
      <c r="C10" s="24" t="s">
        <v>7</v>
      </c>
      <c r="D10" s="7">
        <f>'[1]گندله سنگ اهن'!$K$281</f>
        <v>787000</v>
      </c>
      <c r="E10" s="7">
        <f>'[1]گندله سنگ اهن'!$M$281</f>
        <v>269000</v>
      </c>
      <c r="F10" s="4">
        <f>'[1]گندله سنگ اهن'!$G$281</f>
        <v>19701448000</v>
      </c>
      <c r="G10" s="8">
        <f>F10/E10</f>
        <v>73239.583643122678</v>
      </c>
    </row>
    <row r="11" spans="2:16" ht="20.100000000000001" customHeight="1" thickBot="1" x14ac:dyDescent="0.3">
      <c r="B11" s="30">
        <v>8</v>
      </c>
      <c r="C11" s="26" t="s">
        <v>8</v>
      </c>
      <c r="D11" s="11">
        <f>'[1]کنستانتره سنگ آهن'!$K$281</f>
        <v>569100</v>
      </c>
      <c r="E11" s="11">
        <f>'[1]کنستانتره سنگ آهن'!$M$281</f>
        <v>415000</v>
      </c>
      <c r="F11" s="12">
        <f>'[1]کنستانتره سنگ آهن'!$G$281</f>
        <v>18454250000</v>
      </c>
      <c r="G11" s="13">
        <f>F11/E11</f>
        <v>44468.072289156626</v>
      </c>
    </row>
    <row r="20" spans="5:5" x14ac:dyDescent="0.25">
      <c r="E20" s="10" t="s">
        <v>13</v>
      </c>
    </row>
  </sheetData>
  <mergeCells count="1">
    <mergeCell ref="B2:G2"/>
  </mergeCells>
  <pageMargins left="0.7" right="0.7" top="0.75" bottom="0.75" header="0.3" footer="0.3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Alidost</dc:creator>
  <cp:lastModifiedBy>mohammad Alidost</cp:lastModifiedBy>
  <cp:lastPrinted>2025-04-07T07:36:25Z</cp:lastPrinted>
  <dcterms:created xsi:type="dcterms:W3CDTF">2025-04-06T02:07:41Z</dcterms:created>
  <dcterms:modified xsi:type="dcterms:W3CDTF">2025-04-07T07:41:43Z</dcterms:modified>
</cp:coreProperties>
</file>